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180" activeTab="3"/>
  </bookViews>
  <sheets>
    <sheet name="Bambinis Mädchen" sheetId="4" r:id="rId1"/>
    <sheet name="Bambinis Jungs" sheetId="1" r:id="rId2"/>
    <sheet name="Kids Mädchen" sheetId="5" r:id="rId3"/>
    <sheet name="Kids Jungs" sheetId="6" r:id="rId4"/>
    <sheet name="Teens Mädchen" sheetId="8" r:id="rId5"/>
    <sheet name="Teens Jungs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F18" i="6"/>
  <c r="F7" i="9"/>
  <c r="F5" i="9"/>
  <c r="F6" i="9"/>
  <c r="G6" i="9" s="1"/>
  <c r="F8" i="9"/>
  <c r="F9" i="9"/>
  <c r="F11" i="9"/>
  <c r="G11" i="9" s="1"/>
  <c r="F10" i="9"/>
  <c r="G10" i="9" s="1"/>
  <c r="F12" i="9"/>
  <c r="E7" i="9"/>
  <c r="E5" i="9"/>
  <c r="G5" i="9" s="1"/>
  <c r="E6" i="9"/>
  <c r="E8" i="9"/>
  <c r="G8" i="9" s="1"/>
  <c r="E9" i="9"/>
  <c r="E11" i="9"/>
  <c r="E10" i="9"/>
  <c r="E12" i="9"/>
  <c r="G12" i="9" s="1"/>
  <c r="E10" i="8"/>
  <c r="G10" i="8" s="1"/>
  <c r="F10" i="8"/>
  <c r="F11" i="8"/>
  <c r="F8" i="8"/>
  <c r="F13" i="8"/>
  <c r="G13" i="8" s="1"/>
  <c r="F6" i="8"/>
  <c r="F7" i="8"/>
  <c r="F15" i="8"/>
  <c r="F16" i="8"/>
  <c r="G16" i="8" s="1"/>
  <c r="F12" i="8"/>
  <c r="F5" i="8"/>
  <c r="F9" i="8"/>
  <c r="G9" i="8" s="1"/>
  <c r="F14" i="8"/>
  <c r="G14" i="8" s="1"/>
  <c r="E11" i="8"/>
  <c r="E8" i="8"/>
  <c r="E13" i="8"/>
  <c r="E6" i="8"/>
  <c r="E7" i="8"/>
  <c r="E15" i="8"/>
  <c r="E16" i="8"/>
  <c r="E12" i="8"/>
  <c r="E5" i="8"/>
  <c r="E9" i="8"/>
  <c r="E14" i="8"/>
  <c r="E25" i="6"/>
  <c r="E13" i="6"/>
  <c r="E5" i="6"/>
  <c r="E20" i="6"/>
  <c r="F25" i="6"/>
  <c r="G25" i="6" s="1"/>
  <c r="F13" i="6"/>
  <c r="F5" i="6"/>
  <c r="F20" i="6"/>
  <c r="F8" i="6"/>
  <c r="F23" i="6"/>
  <c r="F14" i="6"/>
  <c r="F21" i="6"/>
  <c r="F9" i="6"/>
  <c r="F15" i="6"/>
  <c r="F10" i="6"/>
  <c r="F16" i="6"/>
  <c r="F22" i="6"/>
  <c r="F11" i="6"/>
  <c r="G11" i="6" s="1"/>
  <c r="F24" i="6"/>
  <c r="G24" i="6" s="1"/>
  <c r="F12" i="6"/>
  <c r="F6" i="6"/>
  <c r="F7" i="6"/>
  <c r="F19" i="6"/>
  <c r="F17" i="6"/>
  <c r="E8" i="6"/>
  <c r="E23" i="6"/>
  <c r="E14" i="6"/>
  <c r="E21" i="6"/>
  <c r="G21" i="6" s="1"/>
  <c r="E9" i="6"/>
  <c r="G9" i="6" s="1"/>
  <c r="E15" i="6"/>
  <c r="E10" i="6"/>
  <c r="E16" i="6"/>
  <c r="E22" i="6"/>
  <c r="E11" i="6"/>
  <c r="E24" i="6"/>
  <c r="E12" i="6"/>
  <c r="E6" i="6"/>
  <c r="E7" i="6"/>
  <c r="E19" i="6"/>
  <c r="E17" i="6"/>
  <c r="E6" i="5"/>
  <c r="E8" i="5"/>
  <c r="E5" i="5"/>
  <c r="E11" i="5"/>
  <c r="E13" i="5"/>
  <c r="E10" i="5"/>
  <c r="E9" i="5"/>
  <c r="E7" i="5"/>
  <c r="E14" i="5"/>
  <c r="E12" i="5"/>
  <c r="E15" i="5"/>
  <c r="F6" i="5"/>
  <c r="F8" i="5"/>
  <c r="F5" i="5"/>
  <c r="G5" i="5" s="1"/>
  <c r="F11" i="5"/>
  <c r="F13" i="5"/>
  <c r="G13" i="5" s="1"/>
  <c r="F10" i="5"/>
  <c r="F9" i="5"/>
  <c r="F7" i="5"/>
  <c r="F14" i="5"/>
  <c r="F12" i="5"/>
  <c r="F15" i="5"/>
  <c r="E9" i="4"/>
  <c r="F9" i="4"/>
  <c r="F11" i="4"/>
  <c r="G11" i="4" s="1"/>
  <c r="F7" i="4"/>
  <c r="F5" i="4"/>
  <c r="G5" i="4" s="1"/>
  <c r="F8" i="4"/>
  <c r="F10" i="4"/>
  <c r="F6" i="4"/>
  <c r="E11" i="4"/>
  <c r="E7" i="4"/>
  <c r="E5" i="4"/>
  <c r="E8" i="4"/>
  <c r="E10" i="4"/>
  <c r="E6" i="4"/>
  <c r="G19" i="6" l="1"/>
  <c r="G10" i="6"/>
  <c r="G23" i="6"/>
  <c r="G7" i="6"/>
  <c r="G18" i="6"/>
  <c r="G12" i="6"/>
  <c r="G6" i="6"/>
  <c r="G8" i="6"/>
  <c r="G17" i="6"/>
  <c r="G14" i="6"/>
  <c r="G15" i="6"/>
  <c r="G16" i="6"/>
  <c r="G22" i="6"/>
  <c r="G10" i="5"/>
  <c r="G11" i="5"/>
  <c r="G14" i="5"/>
  <c r="G12" i="5"/>
  <c r="G7" i="5"/>
  <c r="G8" i="5"/>
  <c r="G6" i="5"/>
  <c r="G9" i="5"/>
  <c r="G9" i="9"/>
  <c r="G7" i="9"/>
  <c r="G12" i="8"/>
  <c r="G6" i="8"/>
  <c r="G11" i="8"/>
  <c r="G15" i="8"/>
  <c r="G7" i="8"/>
  <c r="G8" i="8"/>
  <c r="G5" i="8"/>
  <c r="G7" i="4"/>
  <c r="G9" i="4"/>
  <c r="G6" i="4"/>
  <c r="G10" i="4"/>
  <c r="G20" i="6"/>
  <c r="G5" i="6"/>
  <c r="G13" i="6"/>
  <c r="G15" i="5"/>
  <c r="G8" i="4"/>
</calcChain>
</file>

<file path=xl/sharedStrings.xml><?xml version="1.0" encoding="utf-8"?>
<sst xmlns="http://schemas.openxmlformats.org/spreadsheetml/2006/main" count="172" uniqueCount="115">
  <si>
    <t>Auswertung Gravitation Kids</t>
  </si>
  <si>
    <t>Vorname</t>
  </si>
  <si>
    <t>Name</t>
  </si>
  <si>
    <t>TOPS</t>
  </si>
  <si>
    <t>FLASH</t>
  </si>
  <si>
    <t>Punkte TOPS</t>
  </si>
  <si>
    <t>Punkte FLASH</t>
  </si>
  <si>
    <t>Punkte Gesamt</t>
  </si>
  <si>
    <t>Bambinis Jungs</t>
  </si>
  <si>
    <t>Bambinis Mädchen</t>
  </si>
  <si>
    <t>Kids Mädchen</t>
  </si>
  <si>
    <t>Kids Jungs</t>
  </si>
  <si>
    <t>Teens Mädchen</t>
  </si>
  <si>
    <t>Teens Jungs</t>
  </si>
  <si>
    <t>Hannah</t>
  </si>
  <si>
    <t>Kuster</t>
  </si>
  <si>
    <t>Sophie</t>
  </si>
  <si>
    <t>Liv</t>
  </si>
  <si>
    <t>Lehmann</t>
  </si>
  <si>
    <t>Greta</t>
  </si>
  <si>
    <t>Leppert</t>
  </si>
  <si>
    <t>Leni</t>
  </si>
  <si>
    <t xml:space="preserve">Antonia </t>
  </si>
  <si>
    <t>Simons</t>
  </si>
  <si>
    <t>Eugenia</t>
  </si>
  <si>
    <t>Taranukha</t>
  </si>
  <si>
    <t>Juli</t>
  </si>
  <si>
    <t>Becker</t>
  </si>
  <si>
    <t>Nele</t>
  </si>
  <si>
    <t>Hartmann</t>
  </si>
  <si>
    <t>Leona</t>
  </si>
  <si>
    <t>Ivlieva</t>
  </si>
  <si>
    <t>Nika</t>
  </si>
  <si>
    <t>Dirksen</t>
  </si>
  <si>
    <t>Joosten</t>
  </si>
  <si>
    <t>Mila</t>
  </si>
  <si>
    <t>Marie</t>
  </si>
  <si>
    <t>Kaczmarek</t>
  </si>
  <si>
    <t>Lena</t>
  </si>
  <si>
    <t>Kilp</t>
  </si>
  <si>
    <t>Mia</t>
  </si>
  <si>
    <t>Johanna</t>
  </si>
  <si>
    <t>Meinold</t>
  </si>
  <si>
    <t>Isabell</t>
  </si>
  <si>
    <t>Zang</t>
  </si>
  <si>
    <t>Smilla</t>
  </si>
  <si>
    <t>Zeidler</t>
  </si>
  <si>
    <t>Luciano</t>
  </si>
  <si>
    <t>Bieri</t>
  </si>
  <si>
    <t>Luke</t>
  </si>
  <si>
    <t>Brombusch</t>
  </si>
  <si>
    <t>Adam</t>
  </si>
  <si>
    <t>Dkhil</t>
  </si>
  <si>
    <t>Kay</t>
  </si>
  <si>
    <t>Haarmann</t>
  </si>
  <si>
    <t>Ulrich</t>
  </si>
  <si>
    <t>Johnathan</t>
  </si>
  <si>
    <t>Phillip</t>
  </si>
  <si>
    <t>Julian</t>
  </si>
  <si>
    <t>Keil</t>
  </si>
  <si>
    <t>Leander</t>
  </si>
  <si>
    <t>Krieger</t>
  </si>
  <si>
    <t>Henri</t>
  </si>
  <si>
    <t>Matz</t>
  </si>
  <si>
    <t>Löhken</t>
  </si>
  <si>
    <t>Magnus</t>
  </si>
  <si>
    <t>Markgraf</t>
  </si>
  <si>
    <t xml:space="preserve">Aaron </t>
  </si>
  <si>
    <t>Meinhold</t>
  </si>
  <si>
    <t>Jonathan</t>
  </si>
  <si>
    <t>Ritter</t>
  </si>
  <si>
    <t>Justus</t>
  </si>
  <si>
    <t>Schneider</t>
  </si>
  <si>
    <t>Jonas</t>
  </si>
  <si>
    <t>Schülingkamp</t>
  </si>
  <si>
    <t>Linus</t>
  </si>
  <si>
    <t>Johann</t>
  </si>
  <si>
    <t>Sigmund</t>
  </si>
  <si>
    <t>Arseniy</t>
  </si>
  <si>
    <t>Hendrik</t>
  </si>
  <si>
    <t>Schmidt</t>
  </si>
  <si>
    <t>Ida</t>
  </si>
  <si>
    <t>Allhorn</t>
  </si>
  <si>
    <t>Emilia</t>
  </si>
  <si>
    <t>Eck</t>
  </si>
  <si>
    <t>Malia</t>
  </si>
  <si>
    <t>Honings</t>
  </si>
  <si>
    <t>Laschinski</t>
  </si>
  <si>
    <t>Melissa</t>
  </si>
  <si>
    <t>Sophia</t>
  </si>
  <si>
    <t>Schouren</t>
  </si>
  <si>
    <t>Stefania</t>
  </si>
  <si>
    <t>Stanelli</t>
  </si>
  <si>
    <t>Paulina</t>
  </si>
  <si>
    <t>Staubach</t>
  </si>
  <si>
    <t>Sofia</t>
  </si>
  <si>
    <t>Lotte</t>
  </si>
  <si>
    <t>Theissen</t>
  </si>
  <si>
    <t>Theresa</t>
  </si>
  <si>
    <t>Wiegel</t>
  </si>
  <si>
    <t>Marlena Louisa</t>
  </si>
  <si>
    <t>Freitag</t>
  </si>
  <si>
    <t>Oliver</t>
  </si>
  <si>
    <t>Benke</t>
  </si>
  <si>
    <t>Franz</t>
  </si>
  <si>
    <t>Kafsack</t>
  </si>
  <si>
    <t>Maximilian</t>
  </si>
  <si>
    <t>Kütterer</t>
  </si>
  <si>
    <t>Johannes</t>
  </si>
  <si>
    <t>Martel</t>
  </si>
  <si>
    <t>Pfaff</t>
  </si>
  <si>
    <t>Scheitza</t>
  </si>
  <si>
    <t>Paul</t>
  </si>
  <si>
    <t>Mads</t>
  </si>
  <si>
    <t>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</si>
</sst>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0" fontId="0" fillId="2" borderId="1" xfId="0" applyFont="1" applyFill="1" applyBorder="1"/>
  </cellXfs>
  <cellStyles count="1">
    <cellStyle name="Standard" xfId="0" builtinId="0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A4:G11" totalsRowShown="0" headerRowDxfId="21">
  <autoFilter ref="A4:G11"/>
  <sortState ref="A5:G11">
    <sortCondition descending="1" ref="G4:G11"/>
  </sortState>
  <tableColumns count="7">
    <tableColumn id="1" name="Vorname"/>
    <tableColumn id="2" name="Name"/>
    <tableColumn id="3" name="FLASH"/>
    <tableColumn id="4" name="TOPS"/>
    <tableColumn id="5" name="Punkte FLASH" dataDxfId="14">
      <calculatedColumnFormula>Tabelle3[[#This Row],[FLASH]]*10</calculatedColumnFormula>
    </tableColumn>
    <tableColumn id="6" name="Punkte TOPS" dataDxfId="13">
      <calculatedColumnFormula>Tabelle3[[#This Row],[TOPS]]*7</calculatedColumnFormula>
    </tableColumn>
    <tableColumn id="7" name="Punkte Gesamt" dataDxfId="15">
      <calculatedColumnFormula>SUM(Tabelle3[[#This Row],[Punkte FLASH]:[Punkte TOPS]])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A4:G10" totalsRowShown="0" headerRowDxfId="20">
  <autoFilter ref="A4:G10"/>
  <sortState ref="A5:G10">
    <sortCondition descending="1" ref="G4:G10"/>
  </sortState>
  <tableColumns count="7">
    <tableColumn id="1" name="Vorname"/>
    <tableColumn id="2" name="Name"/>
    <tableColumn id="3" name="FLASH"/>
    <tableColumn id="4" name="TOPS"/>
    <tableColumn id="5" name="Punkte FLASH"/>
    <tableColumn id="6" name="Punkte TOPS" dataDxfId="12"/>
    <tableColumn id="7" name="Punkte Gesam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le5" displayName="Tabelle5" ref="A4:G15" totalsRowShown="0" headerRowDxfId="19">
  <autoFilter ref="A4:G15"/>
  <sortState ref="A5:G15">
    <sortCondition descending="1" ref="G4:G15"/>
  </sortState>
  <tableColumns count="7">
    <tableColumn id="1" name="Vorname"/>
    <tableColumn id="2" name="Name"/>
    <tableColumn id="3" name="FLASH"/>
    <tableColumn id="4" name="TOPS"/>
    <tableColumn id="5" name="Punkte FLASH" dataDxfId="10">
      <calculatedColumnFormula>Tabelle5[[#This Row],[FLASH]]*10</calculatedColumnFormula>
    </tableColumn>
    <tableColumn id="6" name="Punkte TOPS" dataDxfId="11">
      <calculatedColumnFormula>Tabelle5[[#This Row],[TOPS]]*7</calculatedColumnFormula>
    </tableColumn>
    <tableColumn id="7" name="Punkte Gesamt" dataDxfId="9">
      <calculatedColumnFormula>SUM(Tabelle5[[#This Row],[Punkte FLASH]:[Punkte TOPS]])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le6" displayName="Tabelle6" ref="A4:G25" totalsRowShown="0" headerRowDxfId="18">
  <autoFilter ref="A4:G25"/>
  <sortState ref="A5:G25">
    <sortCondition descending="1" ref="G4:G25"/>
  </sortState>
  <tableColumns count="7">
    <tableColumn id="1" name="Vorname"/>
    <tableColumn id="2" name="Name"/>
    <tableColumn id="3" name="FLASH"/>
    <tableColumn id="4" name="TOPS"/>
    <tableColumn id="5" name="Punkte FLASH" dataDxfId="8">
      <calculatedColumnFormula>Tabelle6[[#This Row],[FLASH]]*10</calculatedColumnFormula>
    </tableColumn>
    <tableColumn id="6" name="Punkte TOPS" dataDxfId="7">
      <calculatedColumnFormula>Tabelle6[[#This Row],[TOPS]]*7</calculatedColumnFormula>
    </tableColumn>
    <tableColumn id="7" name="Punkte Gesamt" dataDxfId="6">
      <calculatedColumnFormula>SUM(Tabelle6[[#This Row],[Punkte FLASH]:[Punkte TOPS]])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le7" displayName="Tabelle7" ref="A4:G16" totalsRowShown="0" headerRowDxfId="17">
  <autoFilter ref="A4:G16"/>
  <sortState ref="A5:G16">
    <sortCondition descending="1" ref="G4:G16"/>
  </sortState>
  <tableColumns count="7">
    <tableColumn id="1" name="Vorname"/>
    <tableColumn id="2" name="Name"/>
    <tableColumn id="3" name="FLASH"/>
    <tableColumn id="4" name="TOPS"/>
    <tableColumn id="5" name="Punkte FLASH" dataDxfId="5">
      <calculatedColumnFormula>Tabelle7[[#This Row],[FLASH]]*10</calculatedColumnFormula>
    </tableColumn>
    <tableColumn id="6" name="Punkte TOPS" dataDxfId="4">
      <calculatedColumnFormula>Tabelle7[[#This Row],[TOPS]]*7</calculatedColumnFormula>
    </tableColumn>
    <tableColumn id="7" name="Punkte Gesamt" dataDxfId="3">
      <calculatedColumnFormula>SUM(Tabelle7[[#This Row],[Punkte FLASH]:[Punkte TOPS]])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elle1" displayName="Tabelle1" ref="A4:G12" totalsRowShown="0" headerRowDxfId="16">
  <autoFilter ref="A4:G12"/>
  <sortState ref="A5:G12">
    <sortCondition descending="1" ref="G4:G12"/>
  </sortState>
  <tableColumns count="7">
    <tableColumn id="1" name="Vorname"/>
    <tableColumn id="2" name="Name"/>
    <tableColumn id="3" name="FLASH"/>
    <tableColumn id="4" name="TOPS"/>
    <tableColumn id="5" name="Punkte FLASH" dataDxfId="2">
      <calculatedColumnFormula>Tabelle1[[#This Row],[FLASH]]*10</calculatedColumnFormula>
    </tableColumn>
    <tableColumn id="6" name="Punkte TOPS" dataDxfId="1">
      <calculatedColumnFormula>Tabelle1[[#This Row],[TOPS]]*7</calculatedColumnFormula>
    </tableColumn>
    <tableColumn id="7" name="Punkte Gesamt" dataDxfId="0">
      <calculatedColumnFormula>SUM(Tabelle1[[#This Row],[Punkte FLASH]:[Punkte TOPS]])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24" sqref="H24"/>
    </sheetView>
  </sheetViews>
  <sheetFormatPr baseColWidth="10" defaultColWidth="9.140625" defaultRowHeight="15" x14ac:dyDescent="0.25"/>
  <cols>
    <col min="1" max="1" width="22.28515625" customWidth="1"/>
    <col min="2" max="2" width="30" customWidth="1"/>
    <col min="5" max="5" width="17.140625" customWidth="1"/>
    <col min="6" max="6" width="15" customWidth="1"/>
    <col min="7" max="7" width="16.85546875" customWidth="1"/>
  </cols>
  <sheetData>
    <row r="1" spans="1:7" s="2" customFormat="1" ht="23.25" x14ac:dyDescent="0.35">
      <c r="A1" s="2" t="s">
        <v>0</v>
      </c>
    </row>
    <row r="2" spans="1:7" x14ac:dyDescent="0.25">
      <c r="A2" s="1" t="s">
        <v>9</v>
      </c>
    </row>
    <row r="4" spans="1:7" s="1" customFormat="1" x14ac:dyDescent="0.25">
      <c r="A4" s="1" t="s">
        <v>1</v>
      </c>
      <c r="B4" s="1" t="s">
        <v>2</v>
      </c>
      <c r="C4" s="1" t="s">
        <v>4</v>
      </c>
      <c r="D4" s="1" t="s">
        <v>3</v>
      </c>
      <c r="E4" s="1" t="s">
        <v>6</v>
      </c>
      <c r="F4" s="1" t="s">
        <v>5</v>
      </c>
      <c r="G4" s="1" t="s">
        <v>7</v>
      </c>
    </row>
    <row r="5" spans="1:7" x14ac:dyDescent="0.25">
      <c r="A5" t="s">
        <v>17</v>
      </c>
      <c r="B5" t="s">
        <v>18</v>
      </c>
      <c r="C5">
        <v>7</v>
      </c>
      <c r="D5">
        <v>4</v>
      </c>
      <c r="E5">
        <f>Tabelle3[[#This Row],[FLASH]]*10</f>
        <v>70</v>
      </c>
      <c r="F5">
        <f>Tabelle3[[#This Row],[TOPS]]*7</f>
        <v>28</v>
      </c>
      <c r="G5">
        <f>SUM(Tabelle3[[#This Row],[Punkte FLASH]:[Punkte TOPS]])</f>
        <v>98</v>
      </c>
    </row>
    <row r="6" spans="1:7" x14ac:dyDescent="0.25">
      <c r="A6" t="s">
        <v>22</v>
      </c>
      <c r="B6" t="s">
        <v>23</v>
      </c>
      <c r="C6">
        <v>6</v>
      </c>
      <c r="D6">
        <v>5</v>
      </c>
      <c r="E6">
        <f>Tabelle3[[#This Row],[FLASH]]*10</f>
        <v>60</v>
      </c>
      <c r="F6">
        <f>Tabelle3[[#This Row],[TOPS]]*7</f>
        <v>35</v>
      </c>
      <c r="G6">
        <f>SUM(Tabelle3[[#This Row],[Punkte FLASH]:[Punkte TOPS]])</f>
        <v>95</v>
      </c>
    </row>
    <row r="7" spans="1:7" x14ac:dyDescent="0.25">
      <c r="A7" t="s">
        <v>16</v>
      </c>
      <c r="B7" t="s">
        <v>15</v>
      </c>
      <c r="C7">
        <v>2</v>
      </c>
      <c r="D7">
        <v>7</v>
      </c>
      <c r="E7">
        <f>Tabelle3[[#This Row],[FLASH]]*10</f>
        <v>20</v>
      </c>
      <c r="F7">
        <f>Tabelle3[[#This Row],[TOPS]]*7</f>
        <v>49</v>
      </c>
      <c r="G7">
        <f>SUM(Tabelle3[[#This Row],[Punkte FLASH]:[Punkte TOPS]])</f>
        <v>69</v>
      </c>
    </row>
    <row r="8" spans="1:7" x14ac:dyDescent="0.25">
      <c r="A8" t="s">
        <v>19</v>
      </c>
      <c r="B8" t="s">
        <v>20</v>
      </c>
      <c r="C8">
        <v>4</v>
      </c>
      <c r="D8">
        <v>3</v>
      </c>
      <c r="E8">
        <f>Tabelle3[[#This Row],[FLASH]]*10</f>
        <v>40</v>
      </c>
      <c r="F8">
        <f>Tabelle3[[#This Row],[TOPS]]*7</f>
        <v>21</v>
      </c>
      <c r="G8">
        <f>SUM(Tabelle3[[#This Row],[Punkte FLASH]:[Punkte TOPS]])</f>
        <v>61</v>
      </c>
    </row>
    <row r="9" spans="1:7" x14ac:dyDescent="0.25">
      <c r="A9" t="s">
        <v>24</v>
      </c>
      <c r="B9" t="s">
        <v>25</v>
      </c>
      <c r="C9">
        <v>6</v>
      </c>
      <c r="D9">
        <v>0</v>
      </c>
      <c r="E9" s="3">
        <f>Tabelle3[[#This Row],[FLASH]]*10</f>
        <v>60</v>
      </c>
      <c r="F9" s="3">
        <f>Tabelle3[[#This Row],[TOPS]]*7</f>
        <v>0</v>
      </c>
      <c r="G9" s="3">
        <f>SUM(Tabelle3[[#This Row],[Punkte FLASH]:[Punkte TOPS]])</f>
        <v>60</v>
      </c>
    </row>
    <row r="10" spans="1:7" x14ac:dyDescent="0.25">
      <c r="A10" t="s">
        <v>21</v>
      </c>
      <c r="B10" t="s">
        <v>20</v>
      </c>
      <c r="C10">
        <v>3</v>
      </c>
      <c r="D10">
        <v>3</v>
      </c>
      <c r="E10">
        <f>Tabelle3[[#This Row],[FLASH]]*10</f>
        <v>30</v>
      </c>
      <c r="F10">
        <f>Tabelle3[[#This Row],[TOPS]]*7</f>
        <v>21</v>
      </c>
      <c r="G10">
        <f>SUM(Tabelle3[[#This Row],[Punkte FLASH]:[Punkte TOPS]])</f>
        <v>51</v>
      </c>
    </row>
    <row r="11" spans="1:7" x14ac:dyDescent="0.25">
      <c r="A11" t="s">
        <v>14</v>
      </c>
      <c r="B11" t="s">
        <v>15</v>
      </c>
      <c r="C11">
        <v>2</v>
      </c>
      <c r="D11">
        <v>1</v>
      </c>
      <c r="E11">
        <f>Tabelle3[[#This Row],[FLASH]]*10</f>
        <v>20</v>
      </c>
      <c r="F11">
        <f>Tabelle3[[#This Row],[TOPS]]*7</f>
        <v>7</v>
      </c>
      <c r="G11">
        <f>SUM(Tabelle3[[#This Row],[Punkte FLASH]:[Punkte TOPS]])</f>
        <v>27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23" sqref="F23"/>
    </sheetView>
  </sheetViews>
  <sheetFormatPr baseColWidth="10" defaultColWidth="9.140625" defaultRowHeight="15" x14ac:dyDescent="0.25"/>
  <cols>
    <col min="1" max="1" width="22.28515625" customWidth="1"/>
    <col min="2" max="2" width="30" customWidth="1"/>
    <col min="5" max="5" width="17.140625" customWidth="1"/>
    <col min="6" max="6" width="15" customWidth="1"/>
    <col min="7" max="7" width="16.85546875" customWidth="1"/>
  </cols>
  <sheetData>
    <row r="1" spans="1:7" s="2" customFormat="1" ht="23.25" x14ac:dyDescent="0.35">
      <c r="A1" s="2" t="s">
        <v>0</v>
      </c>
    </row>
    <row r="2" spans="1:7" x14ac:dyDescent="0.25">
      <c r="A2" s="1" t="s">
        <v>8</v>
      </c>
    </row>
    <row r="4" spans="1:7" s="1" customFormat="1" x14ac:dyDescent="0.25">
      <c r="A4" s="1" t="s">
        <v>1</v>
      </c>
      <c r="B4" s="1" t="s">
        <v>2</v>
      </c>
      <c r="C4" s="1" t="s">
        <v>4</v>
      </c>
      <c r="D4" s="1" t="s">
        <v>3</v>
      </c>
      <c r="E4" s="1" t="s">
        <v>6</v>
      </c>
      <c r="F4" s="1" t="s">
        <v>5</v>
      </c>
      <c r="G4" s="1" t="s">
        <v>7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20" sqref="E20"/>
    </sheetView>
  </sheetViews>
  <sheetFormatPr baseColWidth="10" defaultColWidth="9.140625" defaultRowHeight="15" x14ac:dyDescent="0.25"/>
  <cols>
    <col min="1" max="1" width="22.28515625" customWidth="1"/>
    <col min="2" max="2" width="30" customWidth="1"/>
    <col min="5" max="5" width="17.140625" customWidth="1"/>
    <col min="6" max="6" width="15" customWidth="1"/>
    <col min="7" max="7" width="16.85546875" customWidth="1"/>
  </cols>
  <sheetData>
    <row r="1" spans="1:7" s="2" customFormat="1" ht="23.25" x14ac:dyDescent="0.35">
      <c r="A1" s="2" t="s">
        <v>0</v>
      </c>
    </row>
    <row r="2" spans="1:7" x14ac:dyDescent="0.25">
      <c r="A2" s="1" t="s">
        <v>10</v>
      </c>
    </row>
    <row r="4" spans="1:7" s="1" customFormat="1" x14ac:dyDescent="0.25">
      <c r="A4" s="1" t="s">
        <v>1</v>
      </c>
      <c r="B4" s="1" t="s">
        <v>2</v>
      </c>
      <c r="C4" s="1" t="s">
        <v>4</v>
      </c>
      <c r="D4" s="1" t="s">
        <v>3</v>
      </c>
      <c r="E4" s="1" t="s">
        <v>6</v>
      </c>
      <c r="F4" s="1" t="s">
        <v>5</v>
      </c>
      <c r="G4" s="1" t="s">
        <v>7</v>
      </c>
    </row>
    <row r="5" spans="1:7" x14ac:dyDescent="0.25">
      <c r="A5" t="s">
        <v>30</v>
      </c>
      <c r="B5" t="s">
        <v>31</v>
      </c>
      <c r="C5">
        <v>28</v>
      </c>
      <c r="D5">
        <v>1</v>
      </c>
      <c r="E5">
        <f>Tabelle5[[#This Row],[FLASH]]*10</f>
        <v>280</v>
      </c>
      <c r="F5">
        <f>Tabelle5[[#This Row],[TOPS]]*7</f>
        <v>7</v>
      </c>
      <c r="G5">
        <f>SUM(Tabelle5[[#This Row],[Punkte FLASH]:[Punkte TOPS]])</f>
        <v>287</v>
      </c>
    </row>
    <row r="6" spans="1:7" x14ac:dyDescent="0.25">
      <c r="A6" t="s">
        <v>26</v>
      </c>
      <c r="B6" t="s">
        <v>27</v>
      </c>
      <c r="C6">
        <v>26</v>
      </c>
      <c r="D6">
        <v>2</v>
      </c>
      <c r="E6">
        <f>Tabelle5[[#This Row],[FLASH]]*10</f>
        <v>260</v>
      </c>
      <c r="F6">
        <f>Tabelle5[[#This Row],[TOPS]]*7</f>
        <v>14</v>
      </c>
      <c r="G6">
        <f>SUM(Tabelle5[[#This Row],[Punkte FLASH]:[Punkte TOPS]])</f>
        <v>274</v>
      </c>
    </row>
    <row r="7" spans="1:7" x14ac:dyDescent="0.25">
      <c r="A7" t="s">
        <v>40</v>
      </c>
      <c r="B7" t="s">
        <v>18</v>
      </c>
      <c r="C7">
        <v>25</v>
      </c>
      <c r="D7">
        <v>3</v>
      </c>
      <c r="E7">
        <f>Tabelle5[[#This Row],[FLASH]]*10</f>
        <v>250</v>
      </c>
      <c r="F7">
        <f>Tabelle5[[#This Row],[TOPS]]*7</f>
        <v>21</v>
      </c>
      <c r="G7">
        <f>SUM(Tabelle5[[#This Row],[Punkte FLASH]:[Punkte TOPS]])</f>
        <v>271</v>
      </c>
    </row>
    <row r="8" spans="1:7" x14ac:dyDescent="0.25">
      <c r="A8" t="s">
        <v>28</v>
      </c>
      <c r="B8" t="s">
        <v>29</v>
      </c>
      <c r="C8">
        <v>25</v>
      </c>
      <c r="D8">
        <v>2</v>
      </c>
      <c r="E8">
        <f>Tabelle5[[#This Row],[FLASH]]*10</f>
        <v>250</v>
      </c>
      <c r="F8">
        <f>Tabelle5[[#This Row],[TOPS]]*7</f>
        <v>14</v>
      </c>
      <c r="G8">
        <f>SUM(Tabelle5[[#This Row],[Punkte FLASH]:[Punkte TOPS]])</f>
        <v>264</v>
      </c>
    </row>
    <row r="9" spans="1:7" x14ac:dyDescent="0.25">
      <c r="A9" t="s">
        <v>38</v>
      </c>
      <c r="B9" t="s">
        <v>39</v>
      </c>
      <c r="C9">
        <v>23</v>
      </c>
      <c r="D9">
        <v>1</v>
      </c>
      <c r="E9">
        <f>Tabelle5[[#This Row],[FLASH]]*10</f>
        <v>230</v>
      </c>
      <c r="F9">
        <f>Tabelle5[[#This Row],[TOPS]]*7</f>
        <v>7</v>
      </c>
      <c r="G9">
        <f>SUM(Tabelle5[[#This Row],[Punkte FLASH]:[Punkte TOPS]])</f>
        <v>237</v>
      </c>
    </row>
    <row r="10" spans="1:7" x14ac:dyDescent="0.25">
      <c r="A10" t="s">
        <v>36</v>
      </c>
      <c r="B10" t="s">
        <v>37</v>
      </c>
      <c r="C10">
        <v>18</v>
      </c>
      <c r="D10">
        <v>3</v>
      </c>
      <c r="E10">
        <f>Tabelle5[[#This Row],[FLASH]]*10</f>
        <v>180</v>
      </c>
      <c r="F10">
        <f>Tabelle5[[#This Row],[TOPS]]*7</f>
        <v>21</v>
      </c>
      <c r="G10">
        <f>SUM(Tabelle5[[#This Row],[Punkte FLASH]:[Punkte TOPS]])</f>
        <v>201</v>
      </c>
    </row>
    <row r="11" spans="1:7" x14ac:dyDescent="0.25">
      <c r="A11" t="s">
        <v>32</v>
      </c>
      <c r="B11" t="s">
        <v>33</v>
      </c>
      <c r="C11">
        <v>20</v>
      </c>
      <c r="D11">
        <v>0</v>
      </c>
      <c r="E11">
        <f>Tabelle5[[#This Row],[FLASH]]*10</f>
        <v>200</v>
      </c>
      <c r="F11">
        <f>Tabelle5[[#This Row],[TOPS]]*7</f>
        <v>0</v>
      </c>
      <c r="G11">
        <f>SUM(Tabelle5[[#This Row],[Punkte FLASH]:[Punkte TOPS]])</f>
        <v>200</v>
      </c>
    </row>
    <row r="12" spans="1:7" x14ac:dyDescent="0.25">
      <c r="A12" t="s">
        <v>43</v>
      </c>
      <c r="B12" t="s">
        <v>44</v>
      </c>
      <c r="C12">
        <v>19</v>
      </c>
      <c r="D12">
        <v>1</v>
      </c>
      <c r="E12">
        <f>Tabelle5[[#This Row],[FLASH]]*10</f>
        <v>190</v>
      </c>
      <c r="F12">
        <f>Tabelle5[[#This Row],[TOPS]]*7</f>
        <v>7</v>
      </c>
      <c r="G12">
        <f>SUM(Tabelle5[[#This Row],[Punkte FLASH]:[Punkte TOPS]])</f>
        <v>197</v>
      </c>
    </row>
    <row r="13" spans="1:7" x14ac:dyDescent="0.25">
      <c r="A13" t="s">
        <v>35</v>
      </c>
      <c r="B13" t="s">
        <v>34</v>
      </c>
      <c r="C13">
        <v>15</v>
      </c>
      <c r="D13">
        <v>4</v>
      </c>
      <c r="E13">
        <f>Tabelle5[[#This Row],[FLASH]]*10</f>
        <v>150</v>
      </c>
      <c r="F13">
        <f>Tabelle5[[#This Row],[TOPS]]*7</f>
        <v>28</v>
      </c>
      <c r="G13">
        <f>SUM(Tabelle5[[#This Row],[Punkte FLASH]:[Punkte TOPS]])</f>
        <v>178</v>
      </c>
    </row>
    <row r="14" spans="1:7" x14ac:dyDescent="0.25">
      <c r="A14" t="s">
        <v>41</v>
      </c>
      <c r="B14" t="s">
        <v>42</v>
      </c>
      <c r="C14">
        <v>12</v>
      </c>
      <c r="D14">
        <v>6</v>
      </c>
      <c r="E14">
        <f>Tabelle5[[#This Row],[FLASH]]*10</f>
        <v>120</v>
      </c>
      <c r="F14">
        <f>Tabelle5[[#This Row],[TOPS]]*7</f>
        <v>42</v>
      </c>
      <c r="G14">
        <f>SUM(Tabelle5[[#This Row],[Punkte FLASH]:[Punkte TOPS]])</f>
        <v>162</v>
      </c>
    </row>
    <row r="15" spans="1:7" x14ac:dyDescent="0.25">
      <c r="A15" t="s">
        <v>45</v>
      </c>
      <c r="B15" t="s">
        <v>46</v>
      </c>
      <c r="C15">
        <v>14</v>
      </c>
      <c r="D15">
        <v>2</v>
      </c>
      <c r="E15">
        <f>Tabelle5[[#This Row],[FLASH]]*10</f>
        <v>140</v>
      </c>
      <c r="F15">
        <f>Tabelle5[[#This Row],[TOPS]]*7</f>
        <v>14</v>
      </c>
      <c r="G15">
        <f>SUM(Tabelle5[[#This Row],[Punkte FLASH]:[Punkte TOPS]])</f>
        <v>154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31" sqref="E31"/>
    </sheetView>
  </sheetViews>
  <sheetFormatPr baseColWidth="10" defaultColWidth="9.140625" defaultRowHeight="15" x14ac:dyDescent="0.25"/>
  <cols>
    <col min="1" max="1" width="22.28515625" customWidth="1"/>
    <col min="2" max="2" width="30" customWidth="1"/>
    <col min="5" max="5" width="17.140625" customWidth="1"/>
    <col min="6" max="6" width="15" customWidth="1"/>
    <col min="7" max="7" width="16.85546875" customWidth="1"/>
  </cols>
  <sheetData>
    <row r="1" spans="1:7" s="2" customFormat="1" ht="23.25" x14ac:dyDescent="0.35">
      <c r="A1" s="2" t="s">
        <v>0</v>
      </c>
    </row>
    <row r="2" spans="1:7" x14ac:dyDescent="0.25">
      <c r="A2" s="1" t="s">
        <v>11</v>
      </c>
    </row>
    <row r="4" spans="1:7" s="1" customFormat="1" x14ac:dyDescent="0.25">
      <c r="A4" s="1" t="s">
        <v>1</v>
      </c>
      <c r="B4" s="1" t="s">
        <v>2</v>
      </c>
      <c r="C4" s="1" t="s">
        <v>4</v>
      </c>
      <c r="D4" s="1" t="s">
        <v>3</v>
      </c>
      <c r="E4" s="1" t="s">
        <v>6</v>
      </c>
      <c r="F4" s="1" t="s">
        <v>5</v>
      </c>
      <c r="G4" s="1" t="s">
        <v>7</v>
      </c>
    </row>
    <row r="5" spans="1:7" x14ac:dyDescent="0.25">
      <c r="A5" t="s">
        <v>78</v>
      </c>
      <c r="B5" t="s">
        <v>25</v>
      </c>
      <c r="C5">
        <v>27</v>
      </c>
      <c r="D5">
        <v>2</v>
      </c>
      <c r="E5" s="3">
        <f>Tabelle6[[#This Row],[FLASH]]*10</f>
        <v>270</v>
      </c>
      <c r="F5" s="3">
        <f>Tabelle6[[#This Row],[TOPS]]*7</f>
        <v>14</v>
      </c>
      <c r="G5" s="3">
        <f>SUM(Tabelle6[[#This Row],[Punkte FLASH]:[Punkte TOPS]])</f>
        <v>284</v>
      </c>
    </row>
    <row r="6" spans="1:7" x14ac:dyDescent="0.25">
      <c r="A6" t="s">
        <v>69</v>
      </c>
      <c r="B6" t="s">
        <v>70</v>
      </c>
      <c r="C6">
        <v>25</v>
      </c>
      <c r="D6">
        <v>2</v>
      </c>
      <c r="E6">
        <f>Tabelle6[[#This Row],[FLASH]]*10</f>
        <v>250</v>
      </c>
      <c r="F6">
        <f>Tabelle6[[#This Row],[TOPS]]*7</f>
        <v>14</v>
      </c>
      <c r="G6">
        <f>SUM(Tabelle6[[#This Row],[Punkte FLASH]:[Punkte TOPS]])</f>
        <v>264</v>
      </c>
    </row>
    <row r="7" spans="1:7" x14ac:dyDescent="0.25">
      <c r="A7" t="s">
        <v>71</v>
      </c>
      <c r="B7" t="s">
        <v>72</v>
      </c>
      <c r="C7">
        <v>24</v>
      </c>
      <c r="D7">
        <v>2</v>
      </c>
      <c r="E7">
        <f>Tabelle6[[#This Row],[FLASH]]*10</f>
        <v>240</v>
      </c>
      <c r="F7">
        <f>Tabelle6[[#This Row],[TOPS]]*7</f>
        <v>14</v>
      </c>
      <c r="G7">
        <f>SUM(Tabelle6[[#This Row],[Punkte FLASH]:[Punkte TOPS]])</f>
        <v>254</v>
      </c>
    </row>
    <row r="8" spans="1:7" x14ac:dyDescent="0.25">
      <c r="A8" t="s">
        <v>47</v>
      </c>
      <c r="B8" t="s">
        <v>48</v>
      </c>
      <c r="C8">
        <v>22</v>
      </c>
      <c r="D8">
        <v>3</v>
      </c>
      <c r="E8">
        <f>Tabelle6[[#This Row],[FLASH]]*10</f>
        <v>220</v>
      </c>
      <c r="F8">
        <f>Tabelle6[[#This Row],[TOPS]]*7</f>
        <v>21</v>
      </c>
      <c r="G8">
        <f>SUM(Tabelle6[[#This Row],[Punkte FLASH]:[Punkte TOPS]])</f>
        <v>241</v>
      </c>
    </row>
    <row r="9" spans="1:7" x14ac:dyDescent="0.25">
      <c r="A9" t="s">
        <v>56</v>
      </c>
      <c r="B9" s="4" t="s">
        <v>55</v>
      </c>
      <c r="C9">
        <v>22</v>
      </c>
      <c r="D9">
        <v>3</v>
      </c>
      <c r="E9">
        <f>Tabelle6[[#This Row],[FLASH]]*10</f>
        <v>220</v>
      </c>
      <c r="F9">
        <f>Tabelle6[[#This Row],[TOPS]]*7</f>
        <v>21</v>
      </c>
      <c r="G9">
        <f>SUM(Tabelle6[[#This Row],[Punkte FLASH]:[Punkte TOPS]])</f>
        <v>241</v>
      </c>
    </row>
    <row r="10" spans="1:7" x14ac:dyDescent="0.25">
      <c r="A10" t="s">
        <v>58</v>
      </c>
      <c r="B10" t="s">
        <v>59</v>
      </c>
      <c r="C10">
        <v>22</v>
      </c>
      <c r="D10">
        <v>3</v>
      </c>
      <c r="E10">
        <f>Tabelle6[[#This Row],[FLASH]]*10</f>
        <v>220</v>
      </c>
      <c r="F10">
        <f>Tabelle6[[#This Row],[TOPS]]*7</f>
        <v>21</v>
      </c>
      <c r="G10">
        <f>SUM(Tabelle6[[#This Row],[Punkte FLASH]:[Punkte TOPS]])</f>
        <v>241</v>
      </c>
    </row>
    <row r="11" spans="1:7" x14ac:dyDescent="0.25">
      <c r="A11" t="s">
        <v>113</v>
      </c>
      <c r="B11" t="s">
        <v>64</v>
      </c>
      <c r="C11">
        <v>20</v>
      </c>
      <c r="D11">
        <v>5</v>
      </c>
      <c r="E11">
        <f>Tabelle6[[#This Row],[FLASH]]*10</f>
        <v>200</v>
      </c>
      <c r="F11">
        <f>Tabelle6[[#This Row],[TOPS]]*7</f>
        <v>35</v>
      </c>
      <c r="G11">
        <f>SUM(Tabelle6[[#This Row],[Punkte FLASH]:[Punkte TOPS]])</f>
        <v>235</v>
      </c>
    </row>
    <row r="12" spans="1:7" x14ac:dyDescent="0.25">
      <c r="A12" t="s">
        <v>67</v>
      </c>
      <c r="B12" t="s">
        <v>68</v>
      </c>
      <c r="C12">
        <v>19</v>
      </c>
      <c r="D12">
        <v>6</v>
      </c>
      <c r="E12">
        <f>Tabelle6[[#This Row],[FLASH]]*10</f>
        <v>190</v>
      </c>
      <c r="F12">
        <f>Tabelle6[[#This Row],[TOPS]]*7</f>
        <v>42</v>
      </c>
      <c r="G12">
        <f>SUM(Tabelle6[[#This Row],[Punkte FLASH]:[Punkte TOPS]])</f>
        <v>232</v>
      </c>
    </row>
    <row r="13" spans="1:7" x14ac:dyDescent="0.25">
      <c r="A13" t="s">
        <v>62</v>
      </c>
      <c r="B13" t="s">
        <v>23</v>
      </c>
      <c r="C13">
        <v>19</v>
      </c>
      <c r="D13">
        <v>6</v>
      </c>
      <c r="E13" s="3">
        <f>Tabelle6[[#This Row],[FLASH]]*10</f>
        <v>190</v>
      </c>
      <c r="F13" s="3">
        <f>Tabelle6[[#This Row],[TOPS]]*7</f>
        <v>42</v>
      </c>
      <c r="G13" s="3">
        <f>SUM(Tabelle6[[#This Row],[Punkte FLASH]:[Punkte TOPS]])</f>
        <v>232</v>
      </c>
    </row>
    <row r="14" spans="1:7" x14ac:dyDescent="0.25">
      <c r="A14" t="s">
        <v>51</v>
      </c>
      <c r="B14" t="s">
        <v>52</v>
      </c>
      <c r="C14">
        <v>19</v>
      </c>
      <c r="D14">
        <v>4</v>
      </c>
      <c r="E14">
        <f>Tabelle6[[#This Row],[FLASH]]*10</f>
        <v>190</v>
      </c>
      <c r="F14">
        <f>Tabelle6[[#This Row],[TOPS]]*7</f>
        <v>28</v>
      </c>
      <c r="G14">
        <f>SUM(Tabelle6[[#This Row],[Punkte FLASH]:[Punkte TOPS]])</f>
        <v>218</v>
      </c>
    </row>
    <row r="15" spans="1:7" x14ac:dyDescent="0.25">
      <c r="A15" t="s">
        <v>57</v>
      </c>
      <c r="B15" t="s">
        <v>37</v>
      </c>
      <c r="C15">
        <v>19</v>
      </c>
      <c r="D15">
        <v>1</v>
      </c>
      <c r="E15">
        <f>Tabelle6[[#This Row],[FLASH]]*10</f>
        <v>190</v>
      </c>
      <c r="F15">
        <f>Tabelle6[[#This Row],[TOPS]]*7</f>
        <v>7</v>
      </c>
      <c r="G15">
        <f>SUM(Tabelle6[[#This Row],[Punkte FLASH]:[Punkte TOPS]])</f>
        <v>197</v>
      </c>
    </row>
    <row r="16" spans="1:7" x14ac:dyDescent="0.25">
      <c r="A16" t="s">
        <v>60</v>
      </c>
      <c r="B16" t="s">
        <v>61</v>
      </c>
      <c r="C16">
        <v>18</v>
      </c>
      <c r="D16">
        <v>2</v>
      </c>
      <c r="E16">
        <f>Tabelle6[[#This Row],[FLASH]]*10</f>
        <v>180</v>
      </c>
      <c r="F16">
        <f>Tabelle6[[#This Row],[TOPS]]*7</f>
        <v>14</v>
      </c>
      <c r="G16">
        <f>SUM(Tabelle6[[#This Row],[Punkte FLASH]:[Punkte TOPS]])</f>
        <v>194</v>
      </c>
    </row>
    <row r="17" spans="1:7" x14ac:dyDescent="0.25">
      <c r="A17" t="s">
        <v>75</v>
      </c>
      <c r="B17" t="s">
        <v>74</v>
      </c>
      <c r="C17">
        <v>18</v>
      </c>
      <c r="D17">
        <v>2</v>
      </c>
      <c r="E17">
        <f>Tabelle6[[#This Row],[FLASH]]*10</f>
        <v>180</v>
      </c>
      <c r="F17">
        <f>Tabelle6[[#This Row],[TOPS]]*7</f>
        <v>14</v>
      </c>
      <c r="G17">
        <f>SUM(Tabelle6[[#This Row],[Punkte FLASH]:[Punkte TOPS]])</f>
        <v>194</v>
      </c>
    </row>
    <row r="18" spans="1:7" x14ac:dyDescent="0.25">
      <c r="A18" t="s">
        <v>58</v>
      </c>
      <c r="B18" t="s">
        <v>114</v>
      </c>
      <c r="C18">
        <v>18</v>
      </c>
      <c r="D18">
        <v>1</v>
      </c>
      <c r="E18" s="3">
        <f>Tabelle6[[#This Row],[FLASH]]*10</f>
        <v>180</v>
      </c>
      <c r="F18" s="3">
        <f>Tabelle6[[#This Row],[TOPS]]*7</f>
        <v>7</v>
      </c>
      <c r="G18" s="3">
        <f>SUM(Tabelle6[[#This Row],[Punkte FLASH]:[Punkte TOPS]])</f>
        <v>187</v>
      </c>
    </row>
    <row r="19" spans="1:7" x14ac:dyDescent="0.25">
      <c r="A19" t="s">
        <v>73</v>
      </c>
      <c r="B19" t="s">
        <v>74</v>
      </c>
      <c r="C19">
        <v>14</v>
      </c>
      <c r="D19">
        <v>4</v>
      </c>
      <c r="E19">
        <f>Tabelle6[[#This Row],[FLASH]]*10</f>
        <v>140</v>
      </c>
      <c r="F19">
        <f>Tabelle6[[#This Row],[TOPS]]*7</f>
        <v>28</v>
      </c>
      <c r="G19">
        <f>SUM(Tabelle6[[#This Row],[Punkte FLASH]:[Punkte TOPS]])</f>
        <v>168</v>
      </c>
    </row>
    <row r="20" spans="1:7" x14ac:dyDescent="0.25">
      <c r="A20" t="s">
        <v>79</v>
      </c>
      <c r="B20" t="s">
        <v>80</v>
      </c>
      <c r="C20">
        <v>12</v>
      </c>
      <c r="D20">
        <v>4</v>
      </c>
      <c r="E20" s="3">
        <f>Tabelle6[[#This Row],[FLASH]]*10</f>
        <v>120</v>
      </c>
      <c r="F20" s="3">
        <f>Tabelle6[[#This Row],[TOPS]]*7</f>
        <v>28</v>
      </c>
      <c r="G20" s="3">
        <f>SUM(Tabelle6[[#This Row],[Punkte FLASH]:[Punkte TOPS]])</f>
        <v>148</v>
      </c>
    </row>
    <row r="21" spans="1:7" x14ac:dyDescent="0.25">
      <c r="A21" t="s">
        <v>53</v>
      </c>
      <c r="B21" t="s">
        <v>54</v>
      </c>
      <c r="C21">
        <v>14</v>
      </c>
      <c r="D21">
        <v>0</v>
      </c>
      <c r="E21">
        <f>Tabelle6[[#This Row],[FLASH]]*10</f>
        <v>140</v>
      </c>
      <c r="F21">
        <f>Tabelle6[[#This Row],[TOPS]]*7</f>
        <v>0</v>
      </c>
      <c r="G21">
        <f>SUM(Tabelle6[[#This Row],[Punkte FLASH]:[Punkte TOPS]])</f>
        <v>140</v>
      </c>
    </row>
    <row r="22" spans="1:7" x14ac:dyDescent="0.25">
      <c r="A22" t="s">
        <v>62</v>
      </c>
      <c r="B22" t="s">
        <v>20</v>
      </c>
      <c r="C22">
        <v>8</v>
      </c>
      <c r="D22">
        <v>3</v>
      </c>
      <c r="E22">
        <f>Tabelle6[[#This Row],[FLASH]]*10</f>
        <v>80</v>
      </c>
      <c r="F22">
        <f>Tabelle6[[#This Row],[TOPS]]*7</f>
        <v>21</v>
      </c>
      <c r="G22">
        <f>SUM(Tabelle6[[#This Row],[Punkte FLASH]:[Punkte TOPS]])</f>
        <v>101</v>
      </c>
    </row>
    <row r="23" spans="1:7" x14ac:dyDescent="0.25">
      <c r="A23" t="s">
        <v>49</v>
      </c>
      <c r="B23" t="s">
        <v>50</v>
      </c>
      <c r="E23">
        <f>Tabelle6[[#This Row],[FLASH]]*10</f>
        <v>0</v>
      </c>
      <c r="F23">
        <f>Tabelle6[[#This Row],[TOPS]]*7</f>
        <v>0</v>
      </c>
      <c r="G23">
        <f>SUM(Tabelle6[[#This Row],[Punkte FLASH]:[Punkte TOPS]])</f>
        <v>0</v>
      </c>
    </row>
    <row r="24" spans="1:7" x14ac:dyDescent="0.25">
      <c r="A24" t="s">
        <v>65</v>
      </c>
      <c r="B24" t="s">
        <v>66</v>
      </c>
      <c r="E24">
        <f>Tabelle6[[#This Row],[FLASH]]*10</f>
        <v>0</v>
      </c>
      <c r="F24">
        <f>Tabelle6[[#This Row],[TOPS]]*7</f>
        <v>0</v>
      </c>
      <c r="G24">
        <f>SUM(Tabelle6[[#This Row],[Punkte FLASH]:[Punkte TOPS]])</f>
        <v>0</v>
      </c>
    </row>
    <row r="25" spans="1:7" x14ac:dyDescent="0.25">
      <c r="A25" t="s">
        <v>76</v>
      </c>
      <c r="B25" t="s">
        <v>77</v>
      </c>
      <c r="E25" s="3">
        <f>Tabelle6[[#This Row],[FLASH]]*10</f>
        <v>0</v>
      </c>
      <c r="F25" s="3">
        <f>Tabelle6[[#This Row],[TOPS]]*7</f>
        <v>0</v>
      </c>
      <c r="G25" s="3">
        <f>SUM(Tabelle6[[#This Row],[Punkte FLASH]:[Punkte TOPS]])</f>
        <v>0</v>
      </c>
    </row>
    <row r="26" spans="1:7" x14ac:dyDescent="0.25">
      <c r="E26" s="3"/>
      <c r="F26" s="3"/>
      <c r="G26" s="3"/>
    </row>
    <row r="27" spans="1:7" x14ac:dyDescent="0.25">
      <c r="E27" s="3"/>
      <c r="F27" s="3"/>
      <c r="G27" s="3"/>
    </row>
    <row r="28" spans="1:7" x14ac:dyDescent="0.25">
      <c r="E28" s="3"/>
      <c r="F28" s="3"/>
      <c r="G28" s="3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29" sqref="G29"/>
    </sheetView>
  </sheetViews>
  <sheetFormatPr baseColWidth="10" defaultColWidth="9.140625" defaultRowHeight="15" x14ac:dyDescent="0.25"/>
  <cols>
    <col min="1" max="1" width="22.28515625" customWidth="1"/>
    <col min="2" max="2" width="30" customWidth="1"/>
    <col min="5" max="5" width="17.140625" customWidth="1"/>
    <col min="6" max="6" width="15" customWidth="1"/>
    <col min="7" max="7" width="16.85546875" customWidth="1"/>
  </cols>
  <sheetData>
    <row r="1" spans="1:7" s="2" customFormat="1" ht="23.25" x14ac:dyDescent="0.35">
      <c r="A1" s="2" t="s">
        <v>0</v>
      </c>
    </row>
    <row r="2" spans="1:7" x14ac:dyDescent="0.25">
      <c r="A2" s="1" t="s">
        <v>12</v>
      </c>
    </row>
    <row r="4" spans="1:7" s="1" customFormat="1" x14ac:dyDescent="0.25">
      <c r="A4" s="1" t="s">
        <v>1</v>
      </c>
      <c r="B4" s="1" t="s">
        <v>2</v>
      </c>
      <c r="C4" s="1" t="s">
        <v>4</v>
      </c>
      <c r="D4" s="1" t="s">
        <v>3</v>
      </c>
      <c r="E4" s="1" t="s">
        <v>6</v>
      </c>
      <c r="F4" s="1" t="s">
        <v>5</v>
      </c>
      <c r="G4" s="1" t="s">
        <v>7</v>
      </c>
    </row>
    <row r="5" spans="1:7" x14ac:dyDescent="0.25">
      <c r="A5" t="s">
        <v>95</v>
      </c>
      <c r="B5" t="s">
        <v>25</v>
      </c>
      <c r="C5">
        <v>26</v>
      </c>
      <c r="D5">
        <v>3</v>
      </c>
      <c r="E5">
        <f>Tabelle7[[#This Row],[FLASH]]*10</f>
        <v>260</v>
      </c>
      <c r="F5">
        <f>Tabelle7[[#This Row],[TOPS]]*7</f>
        <v>21</v>
      </c>
      <c r="G5">
        <f>SUM(Tabelle7[[#This Row],[Punkte FLASH]:[Punkte TOPS]])</f>
        <v>281</v>
      </c>
    </row>
    <row r="6" spans="1:7" x14ac:dyDescent="0.25">
      <c r="A6" t="s">
        <v>26</v>
      </c>
      <c r="B6" t="s">
        <v>87</v>
      </c>
      <c r="C6">
        <v>25</v>
      </c>
      <c r="D6">
        <v>4</v>
      </c>
      <c r="E6">
        <f>Tabelle7[[#This Row],[FLASH]]*10</f>
        <v>250</v>
      </c>
      <c r="F6">
        <f>Tabelle7[[#This Row],[TOPS]]*7</f>
        <v>28</v>
      </c>
      <c r="G6">
        <f>SUM(Tabelle7[[#This Row],[Punkte FLASH]:[Punkte TOPS]])</f>
        <v>278</v>
      </c>
    </row>
    <row r="7" spans="1:7" x14ac:dyDescent="0.25">
      <c r="A7" t="s">
        <v>88</v>
      </c>
      <c r="B7" t="s">
        <v>87</v>
      </c>
      <c r="C7">
        <v>24</v>
      </c>
      <c r="D7">
        <v>5</v>
      </c>
      <c r="E7">
        <f>Tabelle7[[#This Row],[FLASH]]*10</f>
        <v>240</v>
      </c>
      <c r="F7">
        <f>Tabelle7[[#This Row],[TOPS]]*7</f>
        <v>35</v>
      </c>
      <c r="G7">
        <f>SUM(Tabelle7[[#This Row],[Punkte FLASH]:[Punkte TOPS]])</f>
        <v>275</v>
      </c>
    </row>
    <row r="8" spans="1:7" x14ac:dyDescent="0.25">
      <c r="A8" t="s">
        <v>83</v>
      </c>
      <c r="B8" t="s">
        <v>84</v>
      </c>
      <c r="C8">
        <v>24</v>
      </c>
      <c r="D8">
        <v>2</v>
      </c>
      <c r="E8">
        <f>Tabelle7[[#This Row],[FLASH]]*10</f>
        <v>240</v>
      </c>
      <c r="F8">
        <f>Tabelle7[[#This Row],[TOPS]]*7</f>
        <v>14</v>
      </c>
      <c r="G8">
        <f>SUM(Tabelle7[[#This Row],[Punkte FLASH]:[Punkte TOPS]])</f>
        <v>254</v>
      </c>
    </row>
    <row r="9" spans="1:7" x14ac:dyDescent="0.25">
      <c r="A9" t="s">
        <v>96</v>
      </c>
      <c r="B9" t="s">
        <v>97</v>
      </c>
      <c r="C9">
        <v>23</v>
      </c>
      <c r="D9">
        <v>2</v>
      </c>
      <c r="E9">
        <f>Tabelle7[[#This Row],[FLASH]]*10</f>
        <v>230</v>
      </c>
      <c r="F9">
        <f>Tabelle7[[#This Row],[TOPS]]*7</f>
        <v>14</v>
      </c>
      <c r="G9">
        <f>SUM(Tabelle7[[#This Row],[Punkte FLASH]:[Punkte TOPS]])</f>
        <v>244</v>
      </c>
    </row>
    <row r="10" spans="1:7" x14ac:dyDescent="0.25">
      <c r="A10" t="s">
        <v>100</v>
      </c>
      <c r="B10" t="s">
        <v>101</v>
      </c>
      <c r="C10">
        <v>23</v>
      </c>
      <c r="D10">
        <v>2</v>
      </c>
      <c r="E10" s="3">
        <f>Tabelle7[[#This Row],[FLASH]]*10</f>
        <v>230</v>
      </c>
      <c r="F10" s="3">
        <f>Tabelle7[[#This Row],[TOPS]]*7</f>
        <v>14</v>
      </c>
      <c r="G10" s="3">
        <f>SUM(Tabelle7[[#This Row],[Punkte FLASH]:[Punkte TOPS]])</f>
        <v>244</v>
      </c>
    </row>
    <row r="11" spans="1:7" x14ac:dyDescent="0.25">
      <c r="A11" t="s">
        <v>81</v>
      </c>
      <c r="B11" t="s">
        <v>82</v>
      </c>
      <c r="C11">
        <v>20</v>
      </c>
      <c r="D11">
        <v>3</v>
      </c>
      <c r="E11">
        <f>Tabelle7[[#This Row],[FLASH]]*10</f>
        <v>200</v>
      </c>
      <c r="F11">
        <f>Tabelle7[[#This Row],[TOPS]]*7</f>
        <v>21</v>
      </c>
      <c r="G11">
        <f>SUM(Tabelle7[[#This Row],[Punkte FLASH]:[Punkte TOPS]])</f>
        <v>221</v>
      </c>
    </row>
    <row r="12" spans="1:7" x14ac:dyDescent="0.25">
      <c r="A12" t="s">
        <v>93</v>
      </c>
      <c r="B12" t="s">
        <v>94</v>
      </c>
      <c r="C12">
        <v>19</v>
      </c>
      <c r="D12">
        <v>3</v>
      </c>
      <c r="E12">
        <f>Tabelle7[[#This Row],[FLASH]]*10</f>
        <v>190</v>
      </c>
      <c r="F12">
        <f>Tabelle7[[#This Row],[TOPS]]*7</f>
        <v>21</v>
      </c>
      <c r="G12">
        <f>SUM(Tabelle7[[#This Row],[Punkte FLASH]:[Punkte TOPS]])</f>
        <v>211</v>
      </c>
    </row>
    <row r="13" spans="1:7" x14ac:dyDescent="0.25">
      <c r="A13" t="s">
        <v>85</v>
      </c>
      <c r="B13" t="s">
        <v>86</v>
      </c>
      <c r="C13">
        <v>19</v>
      </c>
      <c r="D13">
        <v>2</v>
      </c>
      <c r="E13">
        <f>Tabelle7[[#This Row],[FLASH]]*10</f>
        <v>190</v>
      </c>
      <c r="F13">
        <f>Tabelle7[[#This Row],[TOPS]]*7</f>
        <v>14</v>
      </c>
      <c r="G13">
        <f>SUM(Tabelle7[[#This Row],[Punkte FLASH]:[Punkte TOPS]])</f>
        <v>204</v>
      </c>
    </row>
    <row r="14" spans="1:7" x14ac:dyDescent="0.25">
      <c r="A14" t="s">
        <v>98</v>
      </c>
      <c r="B14" t="s">
        <v>99</v>
      </c>
      <c r="C14">
        <v>16</v>
      </c>
      <c r="D14">
        <v>5</v>
      </c>
      <c r="E14">
        <f>Tabelle7[[#This Row],[FLASH]]*10</f>
        <v>160</v>
      </c>
      <c r="F14">
        <f>Tabelle7[[#This Row],[TOPS]]*7</f>
        <v>35</v>
      </c>
      <c r="G14">
        <f>SUM(Tabelle7[[#This Row],[Punkte FLASH]:[Punkte TOPS]])</f>
        <v>195</v>
      </c>
    </row>
    <row r="15" spans="1:7" x14ac:dyDescent="0.25">
      <c r="A15" t="s">
        <v>89</v>
      </c>
      <c r="B15" t="s">
        <v>90</v>
      </c>
      <c r="C15">
        <v>18</v>
      </c>
      <c r="D15">
        <v>1</v>
      </c>
      <c r="E15">
        <f>Tabelle7[[#This Row],[FLASH]]*10</f>
        <v>180</v>
      </c>
      <c r="F15">
        <f>Tabelle7[[#This Row],[TOPS]]*7</f>
        <v>7</v>
      </c>
      <c r="G15">
        <f>SUM(Tabelle7[[#This Row],[Punkte FLASH]:[Punkte TOPS]])</f>
        <v>187</v>
      </c>
    </row>
    <row r="16" spans="1:7" x14ac:dyDescent="0.25">
      <c r="A16" t="s">
        <v>91</v>
      </c>
      <c r="B16" t="s">
        <v>92</v>
      </c>
      <c r="E16">
        <f>Tabelle7[[#This Row],[FLASH]]*10</f>
        <v>0</v>
      </c>
      <c r="F16">
        <f>Tabelle7[[#This Row],[TOPS]]*7</f>
        <v>0</v>
      </c>
      <c r="G16">
        <f>SUM(Tabelle7[[#This Row],[Punkte FLASH]:[Punkte TOPS]])</f>
        <v>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23" sqref="E23"/>
    </sheetView>
  </sheetViews>
  <sheetFormatPr baseColWidth="10" defaultColWidth="9.140625" defaultRowHeight="15" x14ac:dyDescent="0.25"/>
  <cols>
    <col min="1" max="1" width="22.28515625" customWidth="1"/>
    <col min="2" max="2" width="30" customWidth="1"/>
    <col min="5" max="5" width="17.140625" customWidth="1"/>
    <col min="6" max="6" width="15" customWidth="1"/>
    <col min="7" max="7" width="16.85546875" customWidth="1"/>
  </cols>
  <sheetData>
    <row r="1" spans="1:7" s="2" customFormat="1" ht="23.25" x14ac:dyDescent="0.35">
      <c r="A1" s="2" t="s">
        <v>0</v>
      </c>
    </row>
    <row r="2" spans="1:7" x14ac:dyDescent="0.25">
      <c r="A2" s="1" t="s">
        <v>13</v>
      </c>
    </row>
    <row r="4" spans="1:7" s="1" customFormat="1" x14ac:dyDescent="0.25">
      <c r="A4" s="1" t="s">
        <v>1</v>
      </c>
      <c r="B4" s="1" t="s">
        <v>2</v>
      </c>
      <c r="C4" s="1" t="s">
        <v>4</v>
      </c>
      <c r="D4" s="1" t="s">
        <v>3</v>
      </c>
      <c r="E4" s="1" t="s">
        <v>6</v>
      </c>
      <c r="F4" s="1" t="s">
        <v>5</v>
      </c>
      <c r="G4" s="1" t="s">
        <v>7</v>
      </c>
    </row>
    <row r="5" spans="1:7" x14ac:dyDescent="0.25">
      <c r="A5" t="s">
        <v>104</v>
      </c>
      <c r="B5" t="s">
        <v>105</v>
      </c>
      <c r="C5">
        <v>27</v>
      </c>
      <c r="D5">
        <v>3</v>
      </c>
      <c r="E5" s="3">
        <f>Tabelle1[[#This Row],[FLASH]]*10</f>
        <v>270</v>
      </c>
      <c r="F5" s="3">
        <f>Tabelle1[[#This Row],[TOPS]]*7</f>
        <v>21</v>
      </c>
      <c r="G5" s="3">
        <f>SUM(Tabelle1[[#This Row],[Punkte FLASH]:[Punkte TOPS]])</f>
        <v>291</v>
      </c>
    </row>
    <row r="6" spans="1:7" x14ac:dyDescent="0.25">
      <c r="A6" t="s">
        <v>106</v>
      </c>
      <c r="B6" t="s">
        <v>107</v>
      </c>
      <c r="C6">
        <v>25</v>
      </c>
      <c r="D6">
        <v>4</v>
      </c>
      <c r="E6">
        <f>Tabelle1[[#This Row],[FLASH]]*10</f>
        <v>250</v>
      </c>
      <c r="F6">
        <f>Tabelle1[[#This Row],[TOPS]]*7</f>
        <v>28</v>
      </c>
      <c r="G6">
        <f>SUM(Tabelle1[[#This Row],[Punkte FLASH]:[Punkte TOPS]])</f>
        <v>278</v>
      </c>
    </row>
    <row r="7" spans="1:7" x14ac:dyDescent="0.25">
      <c r="A7" t="s">
        <v>102</v>
      </c>
      <c r="B7" t="s">
        <v>103</v>
      </c>
      <c r="C7">
        <v>25</v>
      </c>
      <c r="D7">
        <v>3</v>
      </c>
      <c r="E7" s="3">
        <f>Tabelle1[[#This Row],[FLASH]]*10</f>
        <v>250</v>
      </c>
      <c r="F7" s="3">
        <f>Tabelle1[[#This Row],[TOPS]]*7</f>
        <v>21</v>
      </c>
      <c r="G7" s="3">
        <f>SUM(Tabelle1[[#This Row],[Punkte FLASH]:[Punkte TOPS]])</f>
        <v>271</v>
      </c>
    </row>
    <row r="8" spans="1:7" x14ac:dyDescent="0.25">
      <c r="A8" t="s">
        <v>108</v>
      </c>
      <c r="B8" t="s">
        <v>109</v>
      </c>
      <c r="C8">
        <v>25</v>
      </c>
      <c r="D8">
        <v>2</v>
      </c>
      <c r="E8" s="3">
        <f>Tabelle1[[#This Row],[FLASH]]*10</f>
        <v>250</v>
      </c>
      <c r="F8" s="3">
        <f>Tabelle1[[#This Row],[TOPS]]*7</f>
        <v>14</v>
      </c>
      <c r="G8" s="3">
        <f>SUM(Tabelle1[[#This Row],[Punkte FLASH]:[Punkte TOPS]])</f>
        <v>264</v>
      </c>
    </row>
    <row r="9" spans="1:7" x14ac:dyDescent="0.25">
      <c r="A9" t="s">
        <v>63</v>
      </c>
      <c r="B9" t="s">
        <v>110</v>
      </c>
      <c r="C9">
        <v>25</v>
      </c>
      <c r="D9">
        <v>2</v>
      </c>
      <c r="E9">
        <f>Tabelle1[[#This Row],[FLASH]]*10</f>
        <v>250</v>
      </c>
      <c r="F9">
        <f>Tabelle1[[#This Row],[TOPS]]*7</f>
        <v>14</v>
      </c>
      <c r="G9">
        <f>SUM(Tabelle1[[#This Row],[Punkte FLASH]:[Punkte TOPS]])</f>
        <v>264</v>
      </c>
    </row>
    <row r="10" spans="1:7" x14ac:dyDescent="0.25">
      <c r="A10" t="s">
        <v>71</v>
      </c>
      <c r="B10" t="s">
        <v>80</v>
      </c>
      <c r="C10">
        <v>24</v>
      </c>
      <c r="D10">
        <v>1</v>
      </c>
      <c r="E10" s="3">
        <f>Tabelle1[[#This Row],[FLASH]]*10</f>
        <v>240</v>
      </c>
      <c r="F10" s="3">
        <f>Tabelle1[[#This Row],[TOPS]]*7</f>
        <v>7</v>
      </c>
      <c r="G10" s="3">
        <f>SUM(Tabelle1[[#This Row],[Punkte FLASH]:[Punkte TOPS]])</f>
        <v>247</v>
      </c>
    </row>
    <row r="11" spans="1:7" x14ac:dyDescent="0.25">
      <c r="A11" t="s">
        <v>62</v>
      </c>
      <c r="B11" t="s">
        <v>111</v>
      </c>
      <c r="C11">
        <v>19</v>
      </c>
      <c r="D11">
        <v>3</v>
      </c>
      <c r="E11" s="3">
        <f>Tabelle1[[#This Row],[FLASH]]*10</f>
        <v>190</v>
      </c>
      <c r="F11" s="3">
        <f>Tabelle1[[#This Row],[TOPS]]*7</f>
        <v>21</v>
      </c>
      <c r="G11" s="3">
        <f>SUM(Tabelle1[[#This Row],[Punkte FLASH]:[Punkte TOPS]])</f>
        <v>211</v>
      </c>
    </row>
    <row r="12" spans="1:7" x14ac:dyDescent="0.25">
      <c r="A12" t="s">
        <v>112</v>
      </c>
      <c r="B12" t="s">
        <v>77</v>
      </c>
      <c r="E12" s="3">
        <f>Tabelle1[[#This Row],[FLASH]]*10</f>
        <v>0</v>
      </c>
      <c r="F12" s="3">
        <f>Tabelle1[[#This Row],[TOPS]]*7</f>
        <v>0</v>
      </c>
      <c r="G12" s="3">
        <f>SUM(Tabelle1[[#This Row],[Punkte FLASH]:[Punkte TOPS]])</f>
        <v>0</v>
      </c>
    </row>
    <row r="13" spans="1:7" x14ac:dyDescent="0.25">
      <c r="E13" s="3"/>
      <c r="F13" s="3"/>
      <c r="G13" s="3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Bambinis Mädchen</vt:lpstr>
      <vt:lpstr>Bambinis Jungs</vt:lpstr>
      <vt:lpstr>Kids Mädchen</vt:lpstr>
      <vt:lpstr>Kids Jungs</vt:lpstr>
      <vt:lpstr>Teens Mädchen</vt:lpstr>
      <vt:lpstr>Teens Jungs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2023-05-12T19:05:22Z</dcterms:modified>
</cp:coreProperties>
</file>